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571"/>
  <workbookPr/>
  <mc:AlternateContent xmlns:mc="http://schemas.openxmlformats.org/markup-compatibility/2006">
    <mc:Choice Requires="x15">
      <x15ac:absPath xmlns:x15ac="http://schemas.microsoft.com/office/spreadsheetml/2010/11/ac" url="D:\Übungsdateien Übungsbuch Excel\Ergebnisdatei Excel\"/>
    </mc:Choice>
  </mc:AlternateContent>
  <bookViews>
    <workbookView xWindow="0" yWindow="0" windowWidth="20496" windowHeight="7536"/>
  </bookViews>
  <sheets>
    <sheet name="Tabelle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1" i="1" l="1"/>
  <c r="K12" i="1"/>
  <c r="K13" i="1"/>
  <c r="K14" i="1"/>
  <c r="K15" i="1"/>
  <c r="K16" i="1"/>
  <c r="K17" i="1"/>
  <c r="K10" i="1"/>
  <c r="I11" i="1"/>
  <c r="I12" i="1"/>
  <c r="I13" i="1"/>
  <c r="I14" i="1"/>
  <c r="I15" i="1"/>
  <c r="I16" i="1"/>
  <c r="I17" i="1"/>
  <c r="I10" i="1"/>
  <c r="H11" i="1"/>
  <c r="H12" i="1"/>
  <c r="H13" i="1"/>
  <c r="H14" i="1"/>
  <c r="H15" i="1"/>
  <c r="H16" i="1"/>
  <c r="H17" i="1"/>
  <c r="H10" i="1"/>
  <c r="A21" i="1"/>
  <c r="A22" i="1"/>
  <c r="A23" i="1"/>
  <c r="A24" i="1"/>
  <c r="A25" i="1"/>
  <c r="A26" i="1"/>
  <c r="A27" i="1"/>
  <c r="A20" i="1"/>
  <c r="F4" i="1"/>
  <c r="F3" i="1"/>
  <c r="F5" i="1"/>
  <c r="A18" i="1"/>
  <c r="J18" i="1"/>
  <c r="E4" i="1"/>
  <c r="E5" i="1"/>
  <c r="E3" i="1"/>
  <c r="E2" i="1"/>
  <c r="C4" i="1" l="1"/>
  <c r="D4" i="1"/>
  <c r="B4" i="1"/>
</calcChain>
</file>

<file path=xl/sharedStrings.xml><?xml version="1.0" encoding="utf-8"?>
<sst xmlns="http://schemas.openxmlformats.org/spreadsheetml/2006/main" count="40" uniqueCount="38">
  <si>
    <t>`</t>
  </si>
  <si>
    <t>Anzahl Kunde</t>
  </si>
  <si>
    <t>Gesamtbetrag Umzatz</t>
  </si>
  <si>
    <t>Umzatz pro Kunde</t>
  </si>
  <si>
    <t>Kosten</t>
  </si>
  <si>
    <t>Oktober</t>
  </si>
  <si>
    <t>November</t>
  </si>
  <si>
    <t>December</t>
  </si>
  <si>
    <t>Kunde</t>
  </si>
  <si>
    <t>G.    Von Schneider</t>
  </si>
  <si>
    <t>A.    Von der Wiese</t>
  </si>
  <si>
    <t>P.    Brauer</t>
  </si>
  <si>
    <t>D.    Janzen</t>
  </si>
  <si>
    <t>G.    Von der Mark</t>
  </si>
  <si>
    <t>C.    Von Jung</t>
  </si>
  <si>
    <t>P.    Lemmer</t>
  </si>
  <si>
    <t>Aachen</t>
  </si>
  <si>
    <t>Augsburg</t>
  </si>
  <si>
    <t>Aschersleben</t>
  </si>
  <si>
    <t>Berlin</t>
  </si>
  <si>
    <t>Bonn</t>
  </si>
  <si>
    <t>Celle</t>
  </si>
  <si>
    <r>
      <t>D</t>
    </r>
    <r>
      <rPr>
        <sz val="11"/>
        <color theme="1"/>
        <rFont val="Arial"/>
        <family val="2"/>
      </rPr>
      <t>ü</t>
    </r>
    <r>
      <rPr>
        <sz val="11"/>
        <color theme="1"/>
        <rFont val="Calibri"/>
        <family val="2"/>
      </rPr>
      <t>sseldorf</t>
    </r>
  </si>
  <si>
    <t>Essen</t>
  </si>
  <si>
    <t>Straße und Hausnummer</t>
  </si>
  <si>
    <t>Postleitzahl</t>
  </si>
  <si>
    <t>Ort</t>
  </si>
  <si>
    <t>Alter</t>
  </si>
  <si>
    <t>Versandanschrift</t>
  </si>
  <si>
    <t>Kundennummer</t>
  </si>
  <si>
    <r>
      <t>Burlager Sta</t>
    </r>
    <r>
      <rPr>
        <sz val="11"/>
        <color theme="1"/>
        <rFont val="Arial"/>
        <family val="2"/>
      </rPr>
      <t>ß</t>
    </r>
    <r>
      <rPr>
        <sz val="11"/>
        <color theme="1"/>
        <rFont val="Calibri"/>
        <family val="2"/>
      </rPr>
      <t>e</t>
    </r>
    <r>
      <rPr>
        <sz val="11"/>
        <color theme="1"/>
        <rFont val="Calibri"/>
        <family val="2"/>
        <scheme val="minor"/>
      </rPr>
      <t xml:space="preserve"> 1</t>
    </r>
  </si>
  <si>
    <t>Bremer Staße 3</t>
  </si>
  <si>
    <t>Haupt staße 2</t>
  </si>
  <si>
    <r>
      <t>Burlager sta</t>
    </r>
    <r>
      <rPr>
        <sz val="11"/>
        <color theme="1"/>
        <rFont val="Arial"/>
        <family val="2"/>
      </rPr>
      <t>ß</t>
    </r>
    <r>
      <rPr>
        <sz val="11"/>
        <color theme="1"/>
        <rFont val="Calibri"/>
        <family val="2"/>
      </rPr>
      <t>e</t>
    </r>
    <r>
      <rPr>
        <sz val="11"/>
        <color theme="1"/>
        <rFont val="Calibri"/>
        <family val="2"/>
        <scheme val="minor"/>
      </rPr>
      <t xml:space="preserve"> 1</t>
    </r>
  </si>
  <si>
    <r>
      <t>R</t>
    </r>
    <r>
      <rPr>
        <sz val="11"/>
        <color theme="1"/>
        <rFont val="Arial"/>
        <family val="2"/>
      </rPr>
      <t>ü</t>
    </r>
    <r>
      <rPr>
        <sz val="11"/>
        <color theme="1"/>
        <rFont val="Calibri"/>
        <family val="2"/>
        <scheme val="minor"/>
      </rPr>
      <t>hberg 4</t>
    </r>
  </si>
  <si>
    <r>
      <t>B</t>
    </r>
    <r>
      <rPr>
        <sz val="11"/>
        <color theme="1"/>
        <rFont val="Arial"/>
        <family val="2"/>
      </rPr>
      <t>ö</t>
    </r>
    <r>
      <rPr>
        <sz val="11"/>
        <color theme="1"/>
        <rFont val="Calibri"/>
        <family val="2"/>
        <scheme val="minor"/>
      </rPr>
      <t>hmheide 5</t>
    </r>
  </si>
  <si>
    <t>Bispinger Staße 7</t>
  </si>
  <si>
    <t>Steinbecker Staße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</si>
</sst>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&quot;€&quot;\ * #,##0.00_ ;_ &quot;€&quot;\ * \-#,##0.00_ ;_ &quot;€&quot;\ * &quot;-&quot;??_ ;_ @_ "/>
    <numFmt numFmtId="165" formatCode="_-* #,##0.00\ [$€-407]_-;\-* #,##0.00\ [$€-407]_-;_-* &quot;-&quot;??\ [$€-407]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Alignment="1">
      <alignment horizontal="left"/>
    </xf>
    <xf numFmtId="164" fontId="0" fillId="0" borderId="0" xfId="1" applyFont="1"/>
    <xf numFmtId="0" fontId="2" fillId="0" borderId="0" xfId="0" applyFont="1"/>
    <xf numFmtId="0" fontId="0" fillId="0" borderId="0" xfId="0" applyFont="1"/>
    <xf numFmtId="0" fontId="2" fillId="0" borderId="0" xfId="0" applyFont="1" applyAlignment="1">
      <alignment horizontal="left"/>
    </xf>
    <xf numFmtId="0" fontId="2" fillId="0" borderId="0" xfId="0" applyFont="1"/>
    <xf numFmtId="0" fontId="0" fillId="0" borderId="0" xfId="0"/>
    <xf numFmtId="0" fontId="0" fillId="0" borderId="0" xfId="0" applyAlignment="1">
      <alignment horizontal="right"/>
    </xf>
    <xf numFmtId="0" fontId="0" fillId="0" borderId="0" xfId="0" applyNumberFormat="1" applyAlignment="1">
      <alignment horizontal="right"/>
    </xf>
    <xf numFmtId="0" fontId="2" fillId="0" borderId="0" xfId="0" applyNumberFormat="1" applyFont="1" applyAlignment="1">
      <alignment horizontal="left"/>
    </xf>
    <xf numFmtId="0" fontId="0" fillId="0" borderId="0" xfId="0" applyNumberFormat="1" applyFont="1" applyAlignment="1">
      <alignment horizontal="right"/>
    </xf>
    <xf numFmtId="0" fontId="0" fillId="0" borderId="0" xfId="0" applyNumberFormat="1" applyFont="1" applyFill="1" applyBorder="1" applyAlignment="1">
      <alignment horizontal="right"/>
    </xf>
    <xf numFmtId="0" fontId="0" fillId="0" borderId="0" xfId="0" applyFont="1"/>
    <xf numFmtId="165" fontId="0" fillId="0" borderId="0" xfId="0" applyNumberFormat="1"/>
    <xf numFmtId="165" fontId="0" fillId="0" borderId="0" xfId="1" applyNumberFormat="1" applyFont="1"/>
    <xf numFmtId="0" fontId="2" fillId="0" borderId="0" xfId="0" applyFont="1"/>
    <xf numFmtId="0" fontId="0" fillId="0" borderId="0" xfId="0" applyFont="1"/>
    <xf numFmtId="0" fontId="0" fillId="0" borderId="0" xfId="0" applyFont="1" applyFill="1" applyBorder="1"/>
  </cellXfs>
  <cellStyles count="2">
    <cellStyle name="Standard" xfId="0" builtinId="0"/>
    <cellStyle name="Währung" xfId="1" builtinId="4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tabSelected="1" workbookViewId="0"/>
  </sheetViews>
  <sheetFormatPr baseColWidth="10" defaultColWidth="8.88671875" defaultRowHeight="14.4" x14ac:dyDescent="0.3"/>
  <cols>
    <col min="1" max="1" width="17.33203125" bestFit="1" customWidth="1"/>
    <col min="2" max="6" width="11.77734375" bestFit="1" customWidth="1"/>
    <col min="7" max="7" width="7.88671875" style="9" bestFit="1" customWidth="1"/>
    <col min="8" max="8" width="24.6640625" customWidth="1"/>
    <col min="9" max="9" width="17.6640625" style="7" customWidth="1"/>
    <col min="10" max="10" width="15.5546875" style="7" customWidth="1"/>
  </cols>
  <sheetData>
    <row r="1" spans="1:11" s="1" customFormat="1" x14ac:dyDescent="0.3">
      <c r="B1" s="1" t="s">
        <v>5</v>
      </c>
      <c r="C1" s="1" t="s">
        <v>6</v>
      </c>
      <c r="D1" s="1" t="s">
        <v>7</v>
      </c>
      <c r="E1" s="5"/>
      <c r="G1" s="9"/>
    </row>
    <row r="2" spans="1:11" x14ac:dyDescent="0.3">
      <c r="A2" s="7" t="s">
        <v>1</v>
      </c>
      <c r="B2">
        <v>577</v>
      </c>
      <c r="C2">
        <v>719</v>
      </c>
      <c r="D2">
        <v>840</v>
      </c>
      <c r="E2">
        <f>SUM(B2:D2)</f>
        <v>2136</v>
      </c>
    </row>
    <row r="3" spans="1:11" x14ac:dyDescent="0.3">
      <c r="A3" s="7" t="s">
        <v>2</v>
      </c>
      <c r="B3" s="15">
        <v>21345.67</v>
      </c>
      <c r="C3" s="15">
        <v>25876.54</v>
      </c>
      <c r="D3" s="15">
        <v>28567.89</v>
      </c>
      <c r="E3" s="14">
        <f>SUM(B3:D3)</f>
        <v>75790.100000000006</v>
      </c>
      <c r="F3" s="14">
        <f>MAX(B3:D3)</f>
        <v>28567.89</v>
      </c>
    </row>
    <row r="4" spans="1:11" x14ac:dyDescent="0.3">
      <c r="A4" s="7" t="s">
        <v>3</v>
      </c>
      <c r="B4" s="15">
        <f>B3/B2</f>
        <v>36.994228769497397</v>
      </c>
      <c r="C4" s="15">
        <f t="shared" ref="C4:D4" si="0">C3/C2</f>
        <v>35.989624478442281</v>
      </c>
      <c r="D4" s="15">
        <f t="shared" si="0"/>
        <v>34.009392857142856</v>
      </c>
      <c r="E4" s="15">
        <f>AVERAGE(B4:D4)</f>
        <v>35.664415368360842</v>
      </c>
      <c r="F4" s="14">
        <f>AVERAGEIF(B4:D4,"&gt;35")</f>
        <v>36.491926623969839</v>
      </c>
    </row>
    <row r="5" spans="1:11" x14ac:dyDescent="0.3">
      <c r="A5" s="7" t="s">
        <v>4</v>
      </c>
      <c r="B5" s="15">
        <v>16009.25</v>
      </c>
      <c r="C5" s="15">
        <v>19666.169999999998</v>
      </c>
      <c r="D5" s="15">
        <v>22282.95</v>
      </c>
      <c r="E5" s="15">
        <f>SUM(B5:D5)</f>
        <v>57958.369999999995</v>
      </c>
      <c r="F5" s="14">
        <f>MIN(B5:D5)</f>
        <v>16009.25</v>
      </c>
      <c r="G5" s="9" t="s">
        <v>0</v>
      </c>
    </row>
    <row r="6" spans="1:11" x14ac:dyDescent="0.3">
      <c r="B6" s="2"/>
      <c r="C6" s="2"/>
      <c r="D6" s="2"/>
    </row>
    <row r="9" spans="1:11" x14ac:dyDescent="0.3">
      <c r="A9" s="3" t="s">
        <v>8</v>
      </c>
      <c r="B9" s="16" t="s">
        <v>24</v>
      </c>
      <c r="C9" s="16"/>
      <c r="D9" s="3" t="s">
        <v>25</v>
      </c>
      <c r="E9" s="16" t="s">
        <v>26</v>
      </c>
      <c r="F9" s="16"/>
      <c r="G9" s="10" t="s">
        <v>27</v>
      </c>
      <c r="H9" s="6" t="s">
        <v>28</v>
      </c>
      <c r="I9" s="6" t="s">
        <v>26</v>
      </c>
      <c r="J9" s="5" t="s">
        <v>29</v>
      </c>
    </row>
    <row r="10" spans="1:11" x14ac:dyDescent="0.3">
      <c r="A10" t="s">
        <v>9</v>
      </c>
      <c r="B10" s="17" t="s">
        <v>33</v>
      </c>
      <c r="C10" s="17"/>
      <c r="D10" s="4">
        <v>25873</v>
      </c>
      <c r="E10" s="17" t="s">
        <v>16</v>
      </c>
      <c r="F10" s="17"/>
      <c r="G10" s="11">
        <v>45</v>
      </c>
      <c r="H10" s="7" t="str">
        <f>CONCATENATE(B10,", ",D10)</f>
        <v>Burlager staße 1, 25873</v>
      </c>
      <c r="I10" s="7" t="str">
        <f>UPPER(E10)</f>
        <v>AACHEN</v>
      </c>
      <c r="J10" s="8">
        <v>12345</v>
      </c>
      <c r="K10" t="str">
        <f>LEFT(D10,3)</f>
        <v>258</v>
      </c>
    </row>
    <row r="11" spans="1:11" x14ac:dyDescent="0.3">
      <c r="A11" t="s">
        <v>10</v>
      </c>
      <c r="B11" s="17" t="s">
        <v>32</v>
      </c>
      <c r="C11" s="17"/>
      <c r="D11" s="4">
        <v>64893</v>
      </c>
      <c r="E11" s="17" t="s">
        <v>17</v>
      </c>
      <c r="F11" s="17"/>
      <c r="G11" s="11">
        <v>26</v>
      </c>
      <c r="H11" s="7" t="str">
        <f t="shared" ref="H11:H17" si="1">CONCATENATE(B11,", ",D11)</f>
        <v>Haupt staße 2, 64893</v>
      </c>
      <c r="I11" s="7" t="str">
        <f t="shared" ref="I11:I17" si="2">UPPER(E11)</f>
        <v>AUGSBURG</v>
      </c>
      <c r="J11" s="8">
        <v>23456</v>
      </c>
      <c r="K11" s="7" t="str">
        <f t="shared" ref="K11:K17" si="3">LEFT(D11,3)</f>
        <v>648</v>
      </c>
    </row>
    <row r="12" spans="1:11" x14ac:dyDescent="0.3">
      <c r="A12" t="s">
        <v>11</v>
      </c>
      <c r="B12" s="17" t="s">
        <v>31</v>
      </c>
      <c r="C12" s="17"/>
      <c r="D12" s="4">
        <v>46795</v>
      </c>
      <c r="E12" s="17" t="s">
        <v>18</v>
      </c>
      <c r="F12" s="17"/>
      <c r="G12" s="11">
        <v>18</v>
      </c>
      <c r="H12" s="7" t="str">
        <f t="shared" si="1"/>
        <v>Bremer Staße 3, 46795</v>
      </c>
      <c r="I12" s="7" t="str">
        <f t="shared" si="2"/>
        <v>ASCHERSLEBEN</v>
      </c>
      <c r="J12" s="8">
        <v>34567</v>
      </c>
      <c r="K12" s="7" t="str">
        <f t="shared" si="3"/>
        <v>467</v>
      </c>
    </row>
    <row r="13" spans="1:11" x14ac:dyDescent="0.3">
      <c r="A13" t="s">
        <v>12</v>
      </c>
      <c r="B13" s="18" t="s">
        <v>34</v>
      </c>
      <c r="C13" s="18"/>
      <c r="D13" s="4">
        <v>38914</v>
      </c>
      <c r="E13" s="18" t="s">
        <v>19</v>
      </c>
      <c r="F13" s="18"/>
      <c r="G13" s="12">
        <v>32</v>
      </c>
      <c r="H13" s="7" t="str">
        <f t="shared" si="1"/>
        <v>Rühberg 4, 38914</v>
      </c>
      <c r="I13" s="7" t="str">
        <f t="shared" si="2"/>
        <v>BERLIN</v>
      </c>
      <c r="J13" s="8">
        <v>45678</v>
      </c>
      <c r="K13" s="7" t="str">
        <f t="shared" si="3"/>
        <v>389</v>
      </c>
    </row>
    <row r="14" spans="1:11" x14ac:dyDescent="0.3">
      <c r="A14" t="s">
        <v>13</v>
      </c>
      <c r="B14" s="18" t="s">
        <v>35</v>
      </c>
      <c r="C14" s="18"/>
      <c r="D14" s="4">
        <v>67195</v>
      </c>
      <c r="E14" s="18" t="s">
        <v>20</v>
      </c>
      <c r="F14" s="18"/>
      <c r="G14" s="12">
        <v>22</v>
      </c>
      <c r="H14" s="7" t="str">
        <f t="shared" si="1"/>
        <v>Böhmheide 5, 67195</v>
      </c>
      <c r="I14" s="7" t="str">
        <f t="shared" si="2"/>
        <v>BONN</v>
      </c>
      <c r="J14" s="8">
        <v>56789</v>
      </c>
      <c r="K14" s="7" t="str">
        <f t="shared" si="3"/>
        <v>671</v>
      </c>
    </row>
    <row r="15" spans="1:11" x14ac:dyDescent="0.3">
      <c r="A15" t="s">
        <v>9</v>
      </c>
      <c r="B15" s="17" t="s">
        <v>30</v>
      </c>
      <c r="C15" s="17"/>
      <c r="D15" s="13">
        <v>25873</v>
      </c>
      <c r="E15" s="18" t="s">
        <v>21</v>
      </c>
      <c r="F15" s="18"/>
      <c r="G15" s="12">
        <v>19</v>
      </c>
      <c r="H15" s="7" t="str">
        <f t="shared" si="1"/>
        <v>Burlager Staße 1, 25873</v>
      </c>
      <c r="I15" s="7" t="str">
        <f t="shared" si="2"/>
        <v>CELLE</v>
      </c>
      <c r="J15" s="8">
        <v>67891</v>
      </c>
      <c r="K15" s="7" t="str">
        <f t="shared" si="3"/>
        <v>258</v>
      </c>
    </row>
    <row r="16" spans="1:11" x14ac:dyDescent="0.3">
      <c r="A16" t="s">
        <v>14</v>
      </c>
      <c r="B16" s="18" t="s">
        <v>36</v>
      </c>
      <c r="C16" s="18"/>
      <c r="D16" s="4">
        <v>34896</v>
      </c>
      <c r="E16" s="18" t="s">
        <v>22</v>
      </c>
      <c r="F16" s="18"/>
      <c r="G16" s="12">
        <v>27</v>
      </c>
      <c r="H16" s="7" t="str">
        <f t="shared" si="1"/>
        <v>Bispinger Staße 7, 34896</v>
      </c>
      <c r="I16" s="7" t="str">
        <f t="shared" si="2"/>
        <v>DÜSSELDORF</v>
      </c>
      <c r="J16" s="8">
        <v>78912</v>
      </c>
      <c r="K16" s="7" t="str">
        <f t="shared" si="3"/>
        <v>348</v>
      </c>
    </row>
    <row r="17" spans="1:11" x14ac:dyDescent="0.3">
      <c r="A17" t="s">
        <v>15</v>
      </c>
      <c r="B17" s="18" t="s">
        <v>37</v>
      </c>
      <c r="C17" s="18"/>
      <c r="D17" s="4">
        <v>48736</v>
      </c>
      <c r="E17" s="18" t="s">
        <v>23</v>
      </c>
      <c r="F17" s="18"/>
      <c r="G17" s="12">
        <v>38</v>
      </c>
      <c r="H17" s="7" t="str">
        <f t="shared" si="1"/>
        <v>Steinbecker Staße 8, 48736</v>
      </c>
      <c r="I17" s="7" t="str">
        <f t="shared" si="2"/>
        <v>ESSEN</v>
      </c>
      <c r="J17" s="8">
        <v>89123</v>
      </c>
      <c r="K17" s="7" t="str">
        <f t="shared" si="3"/>
        <v>487</v>
      </c>
    </row>
    <row r="18" spans="1:11" x14ac:dyDescent="0.3">
      <c r="A18">
        <f>COUNTA(A10:A17)</f>
        <v>8</v>
      </c>
      <c r="J18" s="7">
        <f>COUNT(J10:J17)</f>
        <v>8</v>
      </c>
    </row>
    <row r="20" spans="1:11" x14ac:dyDescent="0.3">
      <c r="A20" t="str">
        <f>TRIM(A10)</f>
        <v>G. Von Schneider</v>
      </c>
    </row>
    <row r="21" spans="1:11" x14ac:dyDescent="0.3">
      <c r="A21" s="7" t="str">
        <f t="shared" ref="A21:A27" si="4">TRIM(A11)</f>
        <v>A. Von der Wiese</v>
      </c>
    </row>
    <row r="22" spans="1:11" x14ac:dyDescent="0.3">
      <c r="A22" s="7" t="str">
        <f t="shared" si="4"/>
        <v>P. Brauer</v>
      </c>
    </row>
    <row r="23" spans="1:11" x14ac:dyDescent="0.3">
      <c r="A23" s="7" t="str">
        <f t="shared" si="4"/>
        <v>D. Janzen</v>
      </c>
    </row>
    <row r="24" spans="1:11" x14ac:dyDescent="0.3">
      <c r="A24" s="7" t="str">
        <f t="shared" si="4"/>
        <v>G. Von der Mark</v>
      </c>
    </row>
    <row r="25" spans="1:11" x14ac:dyDescent="0.3">
      <c r="A25" s="7" t="str">
        <f t="shared" si="4"/>
        <v>G. Von Schneider</v>
      </c>
    </row>
    <row r="26" spans="1:11" x14ac:dyDescent="0.3">
      <c r="A26" s="7" t="str">
        <f t="shared" si="4"/>
        <v>C. Von Jung</v>
      </c>
    </row>
    <row r="27" spans="1:11" x14ac:dyDescent="0.3">
      <c r="A27" s="7" t="str">
        <f t="shared" si="4"/>
        <v>P. Lemmer</v>
      </c>
    </row>
  </sheetData>
  <mergeCells count="18">
    <mergeCell ref="B9:C9"/>
    <mergeCell ref="B10:C10"/>
    <mergeCell ref="B11:C11"/>
    <mergeCell ref="B12:C12"/>
    <mergeCell ref="B13:C13"/>
    <mergeCell ref="B15:C15"/>
    <mergeCell ref="B16:C16"/>
    <mergeCell ref="B17:C17"/>
    <mergeCell ref="E14:F14"/>
    <mergeCell ref="E15:F15"/>
    <mergeCell ref="E16:F16"/>
    <mergeCell ref="E17:F17"/>
    <mergeCell ref="B14:C14"/>
    <mergeCell ref="E9:F9"/>
    <mergeCell ref="E10:F10"/>
    <mergeCell ref="E11:F11"/>
    <mergeCell ref="E12:F12"/>
    <mergeCell ref="E13:F13"/>
  </mergeCells>
  <conditionalFormatting sqref="B5:D5">
    <cfRule type="cellIs" dxfId="0" priority="1" operator="greaterThan">
      <formula>20000</formula>
    </cfRule>
  </conditionalFormatting>
  <dataValidations count="1">
    <dataValidation type="whole" operator="greaterThan" allowBlank="1" showInputMessage="1" showErrorMessage="1" error="Das Mindestalter beträgt 18 Jahre!" sqref="G10:G17">
      <formula1>18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</dc:creator>
  <cp:lastModifiedBy>Studio Visual Steps</cp:lastModifiedBy>
  <dcterms:created xsi:type="dcterms:W3CDTF">2016-01-05T13:23:54Z</dcterms:created>
  <dcterms:modified xsi:type="dcterms:W3CDTF">2017-01-13T14:47:05Z</dcterms:modified>
</cp:coreProperties>
</file>